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96defb13cd1f4a4/"/>
    </mc:Choice>
  </mc:AlternateContent>
  <xr:revisionPtr revIDLastSave="314" documentId="8_{2EBC9FC1-81C7-475A-B3D2-62999083E644}" xr6:coauthVersionLast="47" xr6:coauthVersionMax="47" xr10:uidLastSave="{6A426C71-8CB5-40A6-B1AA-6EB173883402}"/>
  <bookViews>
    <workbookView xWindow="-108" yWindow="-108" windowWidth="23256" windowHeight="12456" xr2:uid="{E5D8EF40-BA86-4FA3-B569-8A0E4DAB9D20}"/>
  </bookViews>
  <sheets>
    <sheet name="2025" sheetId="1" r:id="rId1"/>
    <sheet name="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C84" i="1"/>
  <c r="D83" i="1"/>
  <c r="C83" i="1"/>
  <c r="D82" i="1"/>
  <c r="C82" i="1"/>
  <c r="D56" i="1"/>
  <c r="C56" i="1"/>
  <c r="D40" i="1"/>
  <c r="C40" i="1"/>
  <c r="D29" i="1"/>
  <c r="C29" i="1"/>
  <c r="D20" i="1"/>
  <c r="C20" i="1"/>
  <c r="D9" i="1"/>
  <c r="C9" i="1"/>
  <c r="D78" i="1"/>
  <c r="D80" i="1" s="1"/>
  <c r="C78" i="1"/>
  <c r="C80" i="1" s="1"/>
  <c r="D72" i="1"/>
  <c r="C72" i="1"/>
  <c r="D74" i="1" l="1"/>
  <c r="C74" i="1"/>
</calcChain>
</file>

<file path=xl/sharedStrings.xml><?xml version="1.0" encoding="utf-8"?>
<sst xmlns="http://schemas.openxmlformats.org/spreadsheetml/2006/main" count="140" uniqueCount="123">
  <si>
    <t>COA</t>
  </si>
  <si>
    <t>DESCRIPTION</t>
  </si>
  <si>
    <t>761.20</t>
  </si>
  <si>
    <t>761.30</t>
  </si>
  <si>
    <t>762.00</t>
  </si>
  <si>
    <t>762.10</t>
  </si>
  <si>
    <t>762.20</t>
  </si>
  <si>
    <t>763.00</t>
  </si>
  <si>
    <t>801.00</t>
  </si>
  <si>
    <t>801.01</t>
  </si>
  <si>
    <t>801.10</t>
  </si>
  <si>
    <t>802.00</t>
  </si>
  <si>
    <t>803.00</t>
  </si>
  <si>
    <t>805.00</t>
  </si>
  <si>
    <t>806.00</t>
  </si>
  <si>
    <t>807.00</t>
  </si>
  <si>
    <t>808.10</t>
  </si>
  <si>
    <t>808.20</t>
  </si>
  <si>
    <t>809.10</t>
  </si>
  <si>
    <t>809.20</t>
  </si>
  <si>
    <t>810.00</t>
  </si>
  <si>
    <t>Electric- Entrance</t>
  </si>
  <si>
    <t>Electric- OL</t>
  </si>
  <si>
    <t>Trash</t>
  </si>
  <si>
    <t>Recyclables</t>
  </si>
  <si>
    <t>Bulk Pick-UP</t>
  </si>
  <si>
    <t>Water</t>
  </si>
  <si>
    <t>Administrative</t>
  </si>
  <si>
    <t>Bank Fees</t>
  </si>
  <si>
    <t>Doubtful Accounts</t>
  </si>
  <si>
    <t>Bank Loan/Line of Credit</t>
  </si>
  <si>
    <t>Insurance</t>
  </si>
  <si>
    <t>Property Appraisal(Due)</t>
  </si>
  <si>
    <t>Bookkeeping/Equipment/Supplies</t>
  </si>
  <si>
    <t>CPA</t>
  </si>
  <si>
    <t>Legal</t>
  </si>
  <si>
    <t>Annual Corporate Filing</t>
  </si>
  <si>
    <t>Condo Filing</t>
  </si>
  <si>
    <t>Office Supplies/Printing</t>
  </si>
  <si>
    <t>Postage</t>
  </si>
  <si>
    <t>Surveilance Camera Maintenance</t>
  </si>
  <si>
    <t>Total Operating Expenses:</t>
  </si>
  <si>
    <t>Total:</t>
  </si>
  <si>
    <t>Reserves</t>
  </si>
  <si>
    <t>900.00</t>
  </si>
  <si>
    <t>Pooled</t>
  </si>
  <si>
    <t xml:space="preserve">           Budget Recap</t>
  </si>
  <si>
    <t xml:space="preserve">  Operating Expenses</t>
  </si>
  <si>
    <t xml:space="preserve">                            Reserves</t>
  </si>
  <si>
    <t xml:space="preserve">                               Income  </t>
  </si>
  <si>
    <t xml:space="preserve">              Total Reserves:</t>
  </si>
  <si>
    <t xml:space="preserve">              Total Expenses</t>
  </si>
  <si>
    <t xml:space="preserve">                   Profit/(Loss)</t>
  </si>
  <si>
    <t>Total Monthly Dues:  $324.00</t>
  </si>
  <si>
    <t>RIDGEWOOD CLUB CONDOMINIUMS INC</t>
  </si>
  <si>
    <t>2025 APPROVED BUDGET</t>
  </si>
  <si>
    <t>INCOME</t>
  </si>
  <si>
    <t>402.00</t>
  </si>
  <si>
    <t>400.00</t>
  </si>
  <si>
    <t>403.00</t>
  </si>
  <si>
    <t>Total Income:</t>
  </si>
  <si>
    <t>EXPENSES</t>
  </si>
  <si>
    <t xml:space="preserve">          Grouds Maintenance</t>
  </si>
  <si>
    <t>502.00</t>
  </si>
  <si>
    <t>500.00</t>
  </si>
  <si>
    <t>503.00</t>
  </si>
  <si>
    <t>504.00</t>
  </si>
  <si>
    <t>505.00</t>
  </si>
  <si>
    <t>506.00</t>
  </si>
  <si>
    <t>507.00</t>
  </si>
  <si>
    <t>508.00</t>
  </si>
  <si>
    <t>Pool/Clubhouse Maintenance</t>
  </si>
  <si>
    <t>604.00</t>
  </si>
  <si>
    <t>604.10</t>
  </si>
  <si>
    <t>605.00</t>
  </si>
  <si>
    <t>605.10</t>
  </si>
  <si>
    <t>605.20</t>
  </si>
  <si>
    <t>605.30</t>
  </si>
  <si>
    <t>605.40</t>
  </si>
  <si>
    <t xml:space="preserve">      Building Maintenance</t>
  </si>
  <si>
    <t>751.00</t>
  </si>
  <si>
    <t>751.05</t>
  </si>
  <si>
    <t>751.10</t>
  </si>
  <si>
    <t>751.20</t>
  </si>
  <si>
    <t>751.30</t>
  </si>
  <si>
    <t>752.00</t>
  </si>
  <si>
    <t>753.00</t>
  </si>
  <si>
    <t>754.00</t>
  </si>
  <si>
    <t>755.00</t>
  </si>
  <si>
    <t>Utilities</t>
  </si>
  <si>
    <t>760.00</t>
  </si>
  <si>
    <t>761.00</t>
  </si>
  <si>
    <t>761.10</t>
  </si>
  <si>
    <t>Association Dues</t>
  </si>
  <si>
    <t>Miscellaneous</t>
  </si>
  <si>
    <t>Prior Year Surplus</t>
  </si>
  <si>
    <t>Contracted Lawn Service</t>
  </si>
  <si>
    <t>Tri + Small Palm Trimming/Removal</t>
  </si>
  <si>
    <t>Irrigation Repairs</t>
  </si>
  <si>
    <t>Lawn Spraying</t>
  </si>
  <si>
    <t>Pressure Cleaning (sidewalks)</t>
  </si>
  <si>
    <t>Landscaping</t>
  </si>
  <si>
    <t>Repairs/Maintenance</t>
  </si>
  <si>
    <t>Pest Control</t>
  </si>
  <si>
    <t>Pool Deck/Poolhouse/CH Cleaning</t>
  </si>
  <si>
    <t>Janitorial Supplies</t>
  </si>
  <si>
    <t>Contracted Pool Service</t>
  </si>
  <si>
    <t>Pool Supplies</t>
  </si>
  <si>
    <t>Pool Permit</t>
  </si>
  <si>
    <t>Pool Deck/FencePressure Cleaning</t>
  </si>
  <si>
    <t>Gutter Cleaning</t>
  </si>
  <si>
    <t>Maintenance Supplies</t>
  </si>
  <si>
    <t>Dryer Vent Cleaning</t>
  </si>
  <si>
    <t>Community Lighting - repairs</t>
  </si>
  <si>
    <t>Pressure Cleaning</t>
  </si>
  <si>
    <t>Handyman Services</t>
  </si>
  <si>
    <t>Fire Extinguishers</t>
  </si>
  <si>
    <t>Cable</t>
  </si>
  <si>
    <t>Electric - Pool Clubhouse</t>
  </si>
  <si>
    <t>Electric- Buildings</t>
  </si>
  <si>
    <t>APPROVED</t>
  </si>
  <si>
    <t>ANNUAL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</si>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</sst>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4"/>
      <color theme="1"/>
      <name val="Aptos Black"/>
      <family val="2"/>
    </font>
    <font>
      <sz val="11"/>
      <color rgb="FFFF0000"/>
      <name val="Aptos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44" fontId="4" fillId="0" borderId="0" xfId="1" applyFont="1"/>
    <xf numFmtId="0" fontId="4" fillId="0" borderId="0" xfId="0" applyFont="1"/>
    <xf numFmtId="44" fontId="3" fillId="0" borderId="0" xfId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44" fontId="3" fillId="0" borderId="0" xfId="0" applyNumberFormat="1" applyFont="1"/>
    <xf numFmtId="44" fontId="4" fillId="0" borderId="0" xfId="0" applyNumberFormat="1" applyFont="1"/>
    <xf numFmtId="2" fontId="4" fillId="0" borderId="0" xfId="1" applyNumberFormat="1" applyFont="1"/>
    <xf numFmtId="49" fontId="3" fillId="0" borderId="0" xfId="0" applyNumberFormat="1" applyFont="1" applyAlignment="1">
      <alignment horizontal="left"/>
    </xf>
    <xf numFmtId="44" fontId="0" fillId="0" borderId="0" xfId="1" applyFont="1"/>
    <xf numFmtId="2" fontId="0" fillId="0" borderId="0" xfId="1" applyNumberFormat="1" applyFont="1"/>
    <xf numFmtId="44" fontId="2" fillId="0" borderId="0" xfId="0" applyNumberFormat="1" applyFont="1"/>
    <xf numFmtId="44" fontId="2" fillId="0" borderId="0" xfId="1" applyFont="1"/>
    <xf numFmtId="49" fontId="4" fillId="0" borderId="0" xfId="0" applyNumberFormat="1" applyFont="1" applyAlignment="1">
      <alignment horizontal="right"/>
    </xf>
    <xf numFmtId="49" fontId="3" fillId="0" borderId="0" xfId="0" applyNumberFormat="1" applyFont="1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8059-0082-4631-8377-F8EADF3386C0}">
  <dimension ref="A1:D88"/>
  <sheetViews>
    <sheetView tabSelected="1" topLeftCell="A75" workbookViewId="0">
      <selection activeCell="D86" sqref="D86"/>
    </sheetView>
  </sheetViews>
  <sheetFormatPr defaultRowHeight="14.4" x14ac:dyDescent="0.3"/>
  <cols>
    <col min="1" max="1" width="13.5546875" customWidth="1"/>
    <col min="2" max="2" width="41.5546875" customWidth="1"/>
    <col min="3" max="3" width="15.33203125" customWidth="1"/>
    <col min="4" max="4" width="16.88671875" customWidth="1"/>
  </cols>
  <sheetData>
    <row r="1" spans="1:4" ht="18" x14ac:dyDescent="0.35">
      <c r="A1" s="24" t="s">
        <v>54</v>
      </c>
      <c r="B1" s="25"/>
      <c r="C1" s="25"/>
      <c r="D1" s="25"/>
    </row>
    <row r="2" spans="1:4" ht="18" x14ac:dyDescent="0.35">
      <c r="A2" s="24" t="s">
        <v>55</v>
      </c>
      <c r="B2" s="25"/>
      <c r="C2" s="25"/>
      <c r="D2" s="25"/>
    </row>
    <row r="3" spans="1:4" x14ac:dyDescent="0.3">
      <c r="C3" s="2" t="s">
        <v>120</v>
      </c>
      <c r="D3" s="2" t="s">
        <v>120</v>
      </c>
    </row>
    <row r="4" spans="1:4" x14ac:dyDescent="0.3">
      <c r="A4" s="3" t="s">
        <v>0</v>
      </c>
      <c r="C4" s="2">
        <v>2025</v>
      </c>
      <c r="D4" s="2">
        <v>2025</v>
      </c>
    </row>
    <row r="5" spans="1:4" x14ac:dyDescent="0.3">
      <c r="A5" s="3" t="s">
        <v>56</v>
      </c>
      <c r="B5" s="4" t="s">
        <v>1</v>
      </c>
      <c r="C5" s="5" t="s">
        <v>121</v>
      </c>
      <c r="D5" s="5" t="s">
        <v>122</v>
      </c>
    </row>
    <row r="6" spans="1:4" x14ac:dyDescent="0.3">
      <c r="A6" s="21" t="s">
        <v>58</v>
      </c>
      <c r="B6" t="s">
        <v>93</v>
      </c>
      <c r="C6" s="17">
        <v>370816</v>
      </c>
      <c r="D6" s="17">
        <v>30901.33</v>
      </c>
    </row>
    <row r="7" spans="1:4" x14ac:dyDescent="0.3">
      <c r="A7" s="21" t="s">
        <v>57</v>
      </c>
      <c r="B7" t="s">
        <v>94</v>
      </c>
      <c r="C7" s="17">
        <v>2000</v>
      </c>
      <c r="D7" s="17">
        <v>166.67</v>
      </c>
    </row>
    <row r="8" spans="1:4" x14ac:dyDescent="0.3">
      <c r="A8" s="21" t="s">
        <v>59</v>
      </c>
      <c r="B8" t="s">
        <v>95</v>
      </c>
      <c r="C8" s="17">
        <v>0</v>
      </c>
      <c r="D8" s="18">
        <v>0</v>
      </c>
    </row>
    <row r="9" spans="1:4" x14ac:dyDescent="0.3">
      <c r="A9" s="8"/>
      <c r="B9" s="5" t="s">
        <v>60</v>
      </c>
      <c r="C9" s="20">
        <f>SUM(C6:C8)</f>
        <v>372816</v>
      </c>
      <c r="D9" s="20">
        <f>SUM(D6:D8)</f>
        <v>31068</v>
      </c>
    </row>
    <row r="10" spans="1:4" x14ac:dyDescent="0.3">
      <c r="A10" s="16" t="s">
        <v>61</v>
      </c>
      <c r="C10" s="17"/>
    </row>
    <row r="11" spans="1:4" x14ac:dyDescent="0.3">
      <c r="A11" s="22" t="s">
        <v>62</v>
      </c>
      <c r="B11" s="23"/>
      <c r="C11" s="17"/>
    </row>
    <row r="12" spans="1:4" x14ac:dyDescent="0.3">
      <c r="A12" s="21" t="s">
        <v>64</v>
      </c>
      <c r="B12" t="s">
        <v>96</v>
      </c>
      <c r="C12" s="17">
        <v>18000</v>
      </c>
      <c r="D12" s="17">
        <v>1500</v>
      </c>
    </row>
    <row r="13" spans="1:4" x14ac:dyDescent="0.3">
      <c r="A13" s="21" t="s">
        <v>63</v>
      </c>
      <c r="B13" t="s">
        <v>97</v>
      </c>
      <c r="C13" s="17">
        <v>6000</v>
      </c>
      <c r="D13" s="17">
        <v>500</v>
      </c>
    </row>
    <row r="14" spans="1:4" x14ac:dyDescent="0.3">
      <c r="A14" s="21" t="s">
        <v>65</v>
      </c>
      <c r="B14" t="s">
        <v>98</v>
      </c>
      <c r="C14" s="17">
        <v>4500</v>
      </c>
      <c r="D14" s="17">
        <v>375</v>
      </c>
    </row>
    <row r="15" spans="1:4" x14ac:dyDescent="0.3">
      <c r="A15" s="21" t="s">
        <v>66</v>
      </c>
      <c r="B15" t="s">
        <v>99</v>
      </c>
      <c r="C15" s="17">
        <v>4872</v>
      </c>
      <c r="D15" s="17">
        <v>406</v>
      </c>
    </row>
    <row r="16" spans="1:4" x14ac:dyDescent="0.3">
      <c r="A16" s="21" t="s">
        <v>67</v>
      </c>
      <c r="B16" t="s">
        <v>100</v>
      </c>
      <c r="C16" s="17">
        <v>1000</v>
      </c>
      <c r="D16" s="17">
        <v>83.33</v>
      </c>
    </row>
    <row r="17" spans="1:4" x14ac:dyDescent="0.3">
      <c r="A17" s="21" t="s">
        <v>68</v>
      </c>
      <c r="B17" t="s">
        <v>101</v>
      </c>
      <c r="C17" s="17">
        <v>4000</v>
      </c>
      <c r="D17" s="17">
        <v>333.33</v>
      </c>
    </row>
    <row r="18" spans="1:4" x14ac:dyDescent="0.3">
      <c r="A18" s="21" t="s">
        <v>69</v>
      </c>
      <c r="B18" t="s">
        <v>102</v>
      </c>
      <c r="C18" s="17">
        <v>500</v>
      </c>
      <c r="D18" s="17">
        <v>41.67</v>
      </c>
    </row>
    <row r="19" spans="1:4" x14ac:dyDescent="0.3">
      <c r="A19" s="21" t="s">
        <v>70</v>
      </c>
      <c r="B19" t="s">
        <v>103</v>
      </c>
      <c r="C19" s="17">
        <v>1500</v>
      </c>
      <c r="D19" s="17">
        <v>125</v>
      </c>
    </row>
    <row r="20" spans="1:4" x14ac:dyDescent="0.3">
      <c r="B20" s="5" t="s">
        <v>42</v>
      </c>
      <c r="C20" s="20">
        <f>SUM(C12:C19)</f>
        <v>40372</v>
      </c>
      <c r="D20" s="19">
        <f>SUM(D12:D19)</f>
        <v>3364.33</v>
      </c>
    </row>
    <row r="21" spans="1:4" x14ac:dyDescent="0.3">
      <c r="A21" s="12" t="s">
        <v>71</v>
      </c>
      <c r="B21" s="1"/>
      <c r="C21" s="17"/>
    </row>
    <row r="22" spans="1:4" x14ac:dyDescent="0.3">
      <c r="A22" s="21" t="s">
        <v>72</v>
      </c>
      <c r="B22" t="s">
        <v>104</v>
      </c>
      <c r="C22" s="17">
        <v>2880</v>
      </c>
      <c r="D22" s="17">
        <v>240</v>
      </c>
    </row>
    <row r="23" spans="1:4" x14ac:dyDescent="0.3">
      <c r="A23" s="21" t="s">
        <v>73</v>
      </c>
      <c r="B23" t="s">
        <v>105</v>
      </c>
      <c r="C23" s="17">
        <v>300</v>
      </c>
      <c r="D23" s="17">
        <v>25</v>
      </c>
    </row>
    <row r="24" spans="1:4" x14ac:dyDescent="0.3">
      <c r="A24" s="21" t="s">
        <v>74</v>
      </c>
      <c r="B24" t="s">
        <v>106</v>
      </c>
      <c r="C24" s="17">
        <v>6720</v>
      </c>
      <c r="D24" s="17">
        <v>560</v>
      </c>
    </row>
    <row r="25" spans="1:4" x14ac:dyDescent="0.3">
      <c r="A25" s="21" t="s">
        <v>75</v>
      </c>
      <c r="B25" t="s">
        <v>102</v>
      </c>
      <c r="C25" s="17">
        <v>500</v>
      </c>
      <c r="D25" s="17">
        <v>41.67</v>
      </c>
    </row>
    <row r="26" spans="1:4" x14ac:dyDescent="0.3">
      <c r="A26" s="21" t="s">
        <v>76</v>
      </c>
      <c r="B26" t="s">
        <v>107</v>
      </c>
      <c r="C26" s="17">
        <v>150</v>
      </c>
      <c r="D26" s="17">
        <v>12.5</v>
      </c>
    </row>
    <row r="27" spans="1:4" x14ac:dyDescent="0.3">
      <c r="A27" s="21" t="s">
        <v>77</v>
      </c>
      <c r="B27" t="s">
        <v>108</v>
      </c>
      <c r="C27" s="17">
        <v>390</v>
      </c>
      <c r="D27" s="17">
        <v>32.5</v>
      </c>
    </row>
    <row r="28" spans="1:4" x14ac:dyDescent="0.3">
      <c r="A28" s="21" t="s">
        <v>78</v>
      </c>
      <c r="B28" t="s">
        <v>109</v>
      </c>
      <c r="C28" s="17">
        <v>200</v>
      </c>
      <c r="D28" s="17">
        <v>16.670000000000002</v>
      </c>
    </row>
    <row r="29" spans="1:4" x14ac:dyDescent="0.3">
      <c r="B29" s="5" t="s">
        <v>42</v>
      </c>
      <c r="C29" s="20">
        <f>SUM(C22:C28)</f>
        <v>11140</v>
      </c>
      <c r="D29" s="19">
        <f>SUM(D22:D28)</f>
        <v>928.33999999999992</v>
      </c>
    </row>
    <row r="30" spans="1:4" x14ac:dyDescent="0.3">
      <c r="A30" s="12" t="s">
        <v>79</v>
      </c>
      <c r="C30" s="17"/>
    </row>
    <row r="31" spans="1:4" x14ac:dyDescent="0.3">
      <c r="A31" s="21" t="s">
        <v>80</v>
      </c>
      <c r="B31" t="s">
        <v>102</v>
      </c>
      <c r="C31" s="17">
        <v>24000</v>
      </c>
      <c r="D31" s="17">
        <v>2000</v>
      </c>
    </row>
    <row r="32" spans="1:4" x14ac:dyDescent="0.3">
      <c r="A32" s="21" t="s">
        <v>81</v>
      </c>
      <c r="B32" t="s">
        <v>110</v>
      </c>
      <c r="C32" s="17">
        <v>500</v>
      </c>
      <c r="D32" s="17">
        <v>41.67</v>
      </c>
    </row>
    <row r="33" spans="1:4" x14ac:dyDescent="0.3">
      <c r="A33" s="21" t="s">
        <v>82</v>
      </c>
      <c r="B33" t="s">
        <v>111</v>
      </c>
      <c r="C33" s="17">
        <v>200</v>
      </c>
      <c r="D33" s="17">
        <v>16.670000000000002</v>
      </c>
    </row>
    <row r="34" spans="1:4" x14ac:dyDescent="0.3">
      <c r="A34" s="21" t="s">
        <v>83</v>
      </c>
      <c r="B34" t="s">
        <v>112</v>
      </c>
      <c r="C34" s="17">
        <v>1000</v>
      </c>
      <c r="D34" s="17">
        <v>83.33</v>
      </c>
    </row>
    <row r="35" spans="1:4" x14ac:dyDescent="0.3">
      <c r="A35" s="21" t="s">
        <v>84</v>
      </c>
      <c r="B35" t="s">
        <v>113</v>
      </c>
      <c r="C35" s="17">
        <v>2800</v>
      </c>
      <c r="D35" s="17">
        <v>233.33</v>
      </c>
    </row>
    <row r="36" spans="1:4" x14ac:dyDescent="0.3">
      <c r="A36" s="21" t="s">
        <v>85</v>
      </c>
      <c r="B36" t="s">
        <v>103</v>
      </c>
      <c r="C36" s="17">
        <v>1800</v>
      </c>
      <c r="D36" s="17">
        <v>150</v>
      </c>
    </row>
    <row r="37" spans="1:4" x14ac:dyDescent="0.3">
      <c r="A37" s="21" t="s">
        <v>86</v>
      </c>
      <c r="B37" t="s">
        <v>114</v>
      </c>
      <c r="C37" s="17">
        <v>850</v>
      </c>
      <c r="D37" s="17">
        <v>70.38</v>
      </c>
    </row>
    <row r="38" spans="1:4" x14ac:dyDescent="0.3">
      <c r="A38" s="21" t="s">
        <v>87</v>
      </c>
      <c r="B38" t="s">
        <v>115</v>
      </c>
      <c r="C38" s="17">
        <v>4000</v>
      </c>
      <c r="D38" s="17">
        <v>333.33</v>
      </c>
    </row>
    <row r="39" spans="1:4" x14ac:dyDescent="0.3">
      <c r="A39" s="21" t="s">
        <v>88</v>
      </c>
      <c r="B39" t="s">
        <v>116</v>
      </c>
      <c r="C39" s="17">
        <v>1000</v>
      </c>
      <c r="D39" s="17">
        <v>83.33</v>
      </c>
    </row>
    <row r="40" spans="1:4" x14ac:dyDescent="0.3">
      <c r="B40" s="5" t="s">
        <v>42</v>
      </c>
      <c r="C40" s="20">
        <f>SUM(C31:C39)</f>
        <v>36150</v>
      </c>
      <c r="D40" s="19">
        <f>SUM(D31:D39)</f>
        <v>3012.04</v>
      </c>
    </row>
    <row r="41" spans="1:4" x14ac:dyDescent="0.3">
      <c r="B41" s="1" t="s">
        <v>89</v>
      </c>
      <c r="C41" s="17"/>
    </row>
    <row r="42" spans="1:4" x14ac:dyDescent="0.3">
      <c r="A42" s="21" t="s">
        <v>90</v>
      </c>
      <c r="B42" t="s">
        <v>117</v>
      </c>
      <c r="C42" s="17">
        <v>59472</v>
      </c>
      <c r="D42" s="17">
        <v>4956</v>
      </c>
    </row>
    <row r="43" spans="1:4" x14ac:dyDescent="0.3">
      <c r="A43" s="21" t="s">
        <v>91</v>
      </c>
      <c r="B43" t="s">
        <v>118</v>
      </c>
      <c r="C43" s="17">
        <v>5040</v>
      </c>
      <c r="D43" s="17">
        <v>420</v>
      </c>
    </row>
    <row r="44" spans="1:4" x14ac:dyDescent="0.3">
      <c r="A44" s="21" t="s">
        <v>92</v>
      </c>
      <c r="B44" t="s">
        <v>119</v>
      </c>
      <c r="C44" s="17">
        <v>2205</v>
      </c>
      <c r="D44" s="17">
        <v>183.75</v>
      </c>
    </row>
    <row r="45" spans="1:4" ht="18" x14ac:dyDescent="0.35">
      <c r="A45" s="24" t="s">
        <v>54</v>
      </c>
      <c r="B45" s="25"/>
      <c r="C45" s="25"/>
      <c r="D45" s="25"/>
    </row>
    <row r="46" spans="1:4" ht="18" x14ac:dyDescent="0.35">
      <c r="A46" s="24" t="s">
        <v>55</v>
      </c>
      <c r="B46" s="25"/>
      <c r="C46" s="25"/>
      <c r="D46" s="25"/>
    </row>
    <row r="47" spans="1:4" x14ac:dyDescent="0.3">
      <c r="C47" s="2" t="s">
        <v>120</v>
      </c>
      <c r="D47" s="2" t="s">
        <v>120</v>
      </c>
    </row>
    <row r="48" spans="1:4" x14ac:dyDescent="0.3">
      <c r="C48" s="2">
        <v>2025</v>
      </c>
      <c r="D48" s="2">
        <v>2025</v>
      </c>
    </row>
    <row r="49" spans="1:4" x14ac:dyDescent="0.3">
      <c r="A49" s="4" t="s">
        <v>0</v>
      </c>
      <c r="B49" s="4" t="s">
        <v>1</v>
      </c>
      <c r="C49" s="5" t="s">
        <v>121</v>
      </c>
      <c r="D49" s="5" t="s">
        <v>122</v>
      </c>
    </row>
    <row r="50" spans="1:4" x14ac:dyDescent="0.3">
      <c r="A50" s="21" t="s">
        <v>2</v>
      </c>
      <c r="B50" s="6" t="s">
        <v>21</v>
      </c>
      <c r="C50" s="7">
        <v>447</v>
      </c>
      <c r="D50" s="7">
        <v>37.25</v>
      </c>
    </row>
    <row r="51" spans="1:4" x14ac:dyDescent="0.3">
      <c r="A51" s="21" t="s">
        <v>3</v>
      </c>
      <c r="B51" s="8" t="s">
        <v>22</v>
      </c>
      <c r="C51" s="7">
        <v>326</v>
      </c>
      <c r="D51" s="7">
        <v>27.17</v>
      </c>
    </row>
    <row r="52" spans="1:4" x14ac:dyDescent="0.3">
      <c r="A52" s="21" t="s">
        <v>4</v>
      </c>
      <c r="B52" s="8" t="s">
        <v>23</v>
      </c>
      <c r="C52" s="7">
        <v>8190</v>
      </c>
      <c r="D52" s="7">
        <v>682.5</v>
      </c>
    </row>
    <row r="53" spans="1:4" x14ac:dyDescent="0.3">
      <c r="A53" s="21" t="s">
        <v>5</v>
      </c>
      <c r="B53" s="8" t="s">
        <v>24</v>
      </c>
      <c r="C53" s="7">
        <v>4305</v>
      </c>
      <c r="D53" s="7">
        <v>358.75</v>
      </c>
    </row>
    <row r="54" spans="1:4" x14ac:dyDescent="0.3">
      <c r="A54" s="21" t="s">
        <v>6</v>
      </c>
      <c r="B54" s="8" t="s">
        <v>25</v>
      </c>
      <c r="C54" s="7">
        <v>7200</v>
      </c>
      <c r="D54" s="7">
        <v>600</v>
      </c>
    </row>
    <row r="55" spans="1:4" x14ac:dyDescent="0.3">
      <c r="A55" s="21" t="s">
        <v>7</v>
      </c>
      <c r="B55" s="8" t="s">
        <v>26</v>
      </c>
      <c r="C55" s="7">
        <v>1600</v>
      </c>
      <c r="D55" s="7">
        <v>133.33000000000001</v>
      </c>
    </row>
    <row r="56" spans="1:4" x14ac:dyDescent="0.3">
      <c r="A56" s="8"/>
      <c r="B56" s="5" t="s">
        <v>42</v>
      </c>
      <c r="C56" s="9">
        <f>SUM(C42:C55)</f>
        <v>90810</v>
      </c>
      <c r="D56" s="9">
        <f>SUM(D42:D55)</f>
        <v>9423.75</v>
      </c>
    </row>
    <row r="57" spans="1:4" x14ac:dyDescent="0.3">
      <c r="A57" s="8"/>
      <c r="B57" s="8"/>
      <c r="C57" s="8"/>
      <c r="D57" s="8"/>
    </row>
    <row r="58" spans="1:4" x14ac:dyDescent="0.3">
      <c r="A58" s="10"/>
      <c r="B58" s="11" t="s">
        <v>27</v>
      </c>
      <c r="C58" s="8"/>
      <c r="D58" s="8"/>
    </row>
    <row r="59" spans="1:4" x14ac:dyDescent="0.3">
      <c r="A59" s="21" t="s">
        <v>8</v>
      </c>
      <c r="B59" s="8" t="s">
        <v>28</v>
      </c>
      <c r="C59" s="7">
        <v>50</v>
      </c>
      <c r="D59" s="7">
        <v>4.17</v>
      </c>
    </row>
    <row r="60" spans="1:4" x14ac:dyDescent="0.3">
      <c r="A60" s="21" t="s">
        <v>9</v>
      </c>
      <c r="B60" s="8" t="s">
        <v>29</v>
      </c>
      <c r="C60" s="7">
        <v>5195</v>
      </c>
      <c r="D60" s="7">
        <v>432.92</v>
      </c>
    </row>
    <row r="61" spans="1:4" x14ac:dyDescent="0.3">
      <c r="A61" s="21" t="s">
        <v>10</v>
      </c>
      <c r="B61" s="8" t="s">
        <v>30</v>
      </c>
      <c r="C61" s="7"/>
      <c r="D61" s="7"/>
    </row>
    <row r="62" spans="1:4" x14ac:dyDescent="0.3">
      <c r="A62" s="21" t="s">
        <v>11</v>
      </c>
      <c r="B62" s="8" t="s">
        <v>31</v>
      </c>
      <c r="C62" s="7">
        <v>99024</v>
      </c>
      <c r="D62" s="7">
        <v>8252</v>
      </c>
    </row>
    <row r="63" spans="1:4" x14ac:dyDescent="0.3">
      <c r="A63" s="21" t="s">
        <v>12</v>
      </c>
      <c r="B63" s="8" t="s">
        <v>32</v>
      </c>
      <c r="C63" s="7"/>
      <c r="D63" s="7"/>
    </row>
    <row r="64" spans="1:4" x14ac:dyDescent="0.3">
      <c r="A64" s="21" t="s">
        <v>13</v>
      </c>
      <c r="B64" s="8" t="s">
        <v>33</v>
      </c>
      <c r="C64" s="7">
        <v>4050</v>
      </c>
      <c r="D64" s="7">
        <v>337.5</v>
      </c>
    </row>
    <row r="65" spans="1:4" x14ac:dyDescent="0.3">
      <c r="A65" s="21" t="s">
        <v>14</v>
      </c>
      <c r="B65" s="8" t="s">
        <v>34</v>
      </c>
      <c r="C65" s="7">
        <v>2300</v>
      </c>
      <c r="D65" s="7">
        <v>191.67</v>
      </c>
    </row>
    <row r="66" spans="1:4" x14ac:dyDescent="0.3">
      <c r="A66" s="21" t="s">
        <v>15</v>
      </c>
      <c r="B66" s="8" t="s">
        <v>35</v>
      </c>
      <c r="C66" s="7">
        <v>2000</v>
      </c>
      <c r="D66" s="7">
        <v>166.67</v>
      </c>
    </row>
    <row r="67" spans="1:4" x14ac:dyDescent="0.3">
      <c r="A67" s="21" t="s">
        <v>16</v>
      </c>
      <c r="B67" s="8" t="s">
        <v>36</v>
      </c>
      <c r="C67" s="7">
        <v>65</v>
      </c>
      <c r="D67" s="7">
        <v>5.42</v>
      </c>
    </row>
    <row r="68" spans="1:4" x14ac:dyDescent="0.3">
      <c r="A68" s="21" t="s">
        <v>17</v>
      </c>
      <c r="B68" s="8" t="s">
        <v>37</v>
      </c>
      <c r="C68" s="7">
        <v>385</v>
      </c>
      <c r="D68" s="7">
        <v>32.08</v>
      </c>
    </row>
    <row r="69" spans="1:4" x14ac:dyDescent="0.3">
      <c r="A69" s="21" t="s">
        <v>18</v>
      </c>
      <c r="B69" s="8" t="s">
        <v>38</v>
      </c>
      <c r="C69" s="7">
        <v>1200</v>
      </c>
      <c r="D69" s="7">
        <v>100</v>
      </c>
    </row>
    <row r="70" spans="1:4" x14ac:dyDescent="0.3">
      <c r="A70" s="21" t="s">
        <v>19</v>
      </c>
      <c r="B70" s="8" t="s">
        <v>39</v>
      </c>
      <c r="C70" s="7">
        <v>800</v>
      </c>
      <c r="D70" s="7">
        <v>66.67</v>
      </c>
    </row>
    <row r="71" spans="1:4" x14ac:dyDescent="0.3">
      <c r="A71" s="21" t="s">
        <v>20</v>
      </c>
      <c r="B71" s="8" t="s">
        <v>40</v>
      </c>
      <c r="C71" s="7">
        <v>6000</v>
      </c>
      <c r="D71" s="7">
        <v>500</v>
      </c>
    </row>
    <row r="72" spans="1:4" x14ac:dyDescent="0.3">
      <c r="A72" s="8"/>
      <c r="B72" s="5" t="s">
        <v>42</v>
      </c>
      <c r="C72" s="9">
        <f>SUM(C59:C71)</f>
        <v>121069</v>
      </c>
      <c r="D72" s="9">
        <f>SUM(D59:D71)</f>
        <v>10089.1</v>
      </c>
    </row>
    <row r="73" spans="1:4" x14ac:dyDescent="0.3">
      <c r="A73" s="8"/>
      <c r="B73" s="8"/>
      <c r="C73" s="8"/>
      <c r="D73" s="7"/>
    </row>
    <row r="74" spans="1:4" x14ac:dyDescent="0.3">
      <c r="A74" s="12" t="s">
        <v>41</v>
      </c>
      <c r="B74" s="4"/>
      <c r="C74" s="13">
        <f>SUM(C56,C72)</f>
        <v>211879</v>
      </c>
      <c r="D74" s="9">
        <f>SUM(D56,D72)</f>
        <v>19512.849999999999</v>
      </c>
    </row>
    <row r="75" spans="1:4" x14ac:dyDescent="0.3">
      <c r="A75" s="8"/>
      <c r="B75" s="8"/>
      <c r="C75" s="8"/>
      <c r="D75" s="8"/>
    </row>
    <row r="76" spans="1:4" x14ac:dyDescent="0.3">
      <c r="A76" s="8"/>
      <c r="B76" s="4" t="s">
        <v>43</v>
      </c>
      <c r="C76" s="8"/>
      <c r="D76" s="8"/>
    </row>
    <row r="77" spans="1:4" x14ac:dyDescent="0.3">
      <c r="A77" s="21" t="s">
        <v>44</v>
      </c>
      <c r="B77" s="8" t="s">
        <v>45</v>
      </c>
      <c r="C77" s="7">
        <v>75300</v>
      </c>
      <c r="D77" s="7">
        <v>6275</v>
      </c>
    </row>
    <row r="78" spans="1:4" x14ac:dyDescent="0.3">
      <c r="A78" s="8"/>
      <c r="B78" s="5" t="s">
        <v>42</v>
      </c>
      <c r="C78" s="14">
        <f>SUM(C77)</f>
        <v>75300</v>
      </c>
      <c r="D78" s="14">
        <f>SUM(D77)</f>
        <v>6275</v>
      </c>
    </row>
    <row r="79" spans="1:4" x14ac:dyDescent="0.3">
      <c r="A79" s="8"/>
      <c r="B79" s="8"/>
      <c r="C79" s="8"/>
      <c r="D79" s="8"/>
    </row>
    <row r="80" spans="1:4" x14ac:dyDescent="0.3">
      <c r="A80" s="8"/>
      <c r="B80" s="11" t="s">
        <v>50</v>
      </c>
      <c r="C80" s="13">
        <f>SUM(C78)</f>
        <v>75300</v>
      </c>
      <c r="D80" s="13">
        <f>SUM(D78)</f>
        <v>6275</v>
      </c>
    </row>
    <row r="81" spans="1:4" x14ac:dyDescent="0.3">
      <c r="A81" s="8"/>
      <c r="B81" s="11" t="s">
        <v>46</v>
      </c>
      <c r="C81" s="8"/>
      <c r="D81" s="8"/>
    </row>
    <row r="82" spans="1:4" x14ac:dyDescent="0.3">
      <c r="A82" s="8"/>
      <c r="B82" s="11" t="s">
        <v>49</v>
      </c>
      <c r="C82" s="7">
        <f>SUM(C9)</f>
        <v>372816</v>
      </c>
      <c r="D82" s="7">
        <f>SUM(D9)</f>
        <v>31068</v>
      </c>
    </row>
    <row r="83" spans="1:4" x14ac:dyDescent="0.3">
      <c r="A83" s="8"/>
      <c r="B83" s="11" t="s">
        <v>47</v>
      </c>
      <c r="C83" s="13">
        <f>SUM(C20,C29,C40,C56,C72)</f>
        <v>299541</v>
      </c>
      <c r="D83" s="13">
        <f>SUM(D20,D29,D40,D56,D72)</f>
        <v>26817.559999999998</v>
      </c>
    </row>
    <row r="84" spans="1:4" x14ac:dyDescent="0.3">
      <c r="A84" s="8"/>
      <c r="B84" s="11" t="s">
        <v>48</v>
      </c>
      <c r="C84" s="7">
        <f>SUM(C80)</f>
        <v>75300</v>
      </c>
      <c r="D84" s="7">
        <f>SUM(D80)</f>
        <v>6275</v>
      </c>
    </row>
    <row r="85" spans="1:4" x14ac:dyDescent="0.3">
      <c r="A85" s="8"/>
      <c r="B85" s="11" t="s">
        <v>51</v>
      </c>
      <c r="C85" s="7">
        <v>372816</v>
      </c>
      <c r="D85" s="7">
        <v>31068</v>
      </c>
    </row>
    <row r="86" spans="1:4" x14ac:dyDescent="0.3">
      <c r="A86" s="8"/>
      <c r="B86" s="11" t="s">
        <v>52</v>
      </c>
      <c r="C86" s="15">
        <v>0</v>
      </c>
      <c r="D86" s="15">
        <v>0</v>
      </c>
    </row>
    <row r="88" spans="1:4" x14ac:dyDescent="0.3">
      <c r="A88" s="26" t="s">
        <v>53</v>
      </c>
      <c r="B88" s="26"/>
      <c r="C88" s="26"/>
      <c r="D88" s="26"/>
    </row>
  </sheetData>
  <mergeCells count="6">
    <mergeCell ref="A11:B11"/>
    <mergeCell ref="A45:D45"/>
    <mergeCell ref="A46:D46"/>
    <mergeCell ref="A88:D88"/>
    <mergeCell ref="A1:D1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496F-DDC0-4730-997C-2801EFC2E81D}">
  <dimension ref="A1"/>
  <sheetViews>
    <sheetView workbookViewId="0">
      <selection activeCell="B18" sqref="B18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Zoglmann</dc:creator>
  <cp:lastModifiedBy>Cheryl Zoglmann</cp:lastModifiedBy>
  <cp:lastPrinted>2025-07-23T16:00:55Z</cp:lastPrinted>
  <dcterms:created xsi:type="dcterms:W3CDTF">2025-07-23T00:28:29Z</dcterms:created>
  <dcterms:modified xsi:type="dcterms:W3CDTF">2025-07-23T16:15:40Z</dcterms:modified>
</cp:coreProperties>
</file>